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ЛЕНА З\Анализ исполнения\Анализ 2025\2 квартал\"/>
    </mc:Choice>
  </mc:AlternateContent>
  <xr:revisionPtr revIDLastSave="0" documentId="13_ncr:1_{2C782AC1-079C-41C2-B23D-93E283E390A9}" xr6:coauthVersionLast="47" xr6:coauthVersionMax="47" xr10:uidLastSave="{00000000-0000-0000-0000-000000000000}"/>
  <bookViews>
    <workbookView minimized="1" xWindow="2070" yWindow="3090" windowWidth="13050" windowHeight="11295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0" i="2" l="1"/>
  <c r="F50" i="2"/>
  <c r="G49" i="2"/>
  <c r="F49" i="2"/>
  <c r="G48" i="2"/>
  <c r="F48" i="2"/>
  <c r="G47" i="2"/>
  <c r="F47" i="2"/>
  <c r="G46" i="2"/>
  <c r="F46" i="2"/>
  <c r="G45" i="2"/>
  <c r="F45" i="2"/>
  <c r="G44" i="2"/>
  <c r="F44" i="2"/>
  <c r="G43" i="2"/>
  <c r="F43" i="2"/>
  <c r="G42" i="2"/>
  <c r="F42" i="2"/>
  <c r="G41" i="2"/>
  <c r="F41" i="2"/>
  <c r="G40" i="2"/>
  <c r="F40" i="2"/>
  <c r="G39" i="2"/>
  <c r="F39" i="2"/>
  <c r="G38" i="2"/>
  <c r="F38" i="2"/>
  <c r="G37" i="2"/>
  <c r="F37" i="2"/>
  <c r="G36" i="2"/>
  <c r="F36" i="2"/>
  <c r="G35" i="2"/>
  <c r="F35" i="2"/>
  <c r="G34" i="2"/>
  <c r="F34" i="2"/>
  <c r="G33" i="2"/>
  <c r="F33" i="2"/>
  <c r="G32" i="2"/>
  <c r="F32" i="2"/>
  <c r="G31" i="2"/>
  <c r="F31" i="2"/>
  <c r="G30" i="2"/>
  <c r="F30" i="2"/>
  <c r="G29" i="2"/>
  <c r="F29" i="2"/>
  <c r="G28" i="2"/>
  <c r="F28" i="2"/>
  <c r="G27" i="2"/>
  <c r="F27" i="2"/>
  <c r="G26" i="2"/>
  <c r="F26" i="2"/>
  <c r="G25" i="2"/>
  <c r="F25" i="2"/>
  <c r="G24" i="2"/>
  <c r="F24" i="2"/>
  <c r="G23" i="2"/>
  <c r="F23" i="2"/>
  <c r="G22" i="2"/>
  <c r="F22" i="2"/>
  <c r="G21" i="2"/>
  <c r="F21" i="2"/>
  <c r="G20" i="2"/>
  <c r="F20" i="2"/>
  <c r="G19" i="2"/>
  <c r="F19" i="2"/>
  <c r="G18" i="2"/>
  <c r="F18" i="2"/>
  <c r="G17" i="2"/>
  <c r="F17" i="2"/>
  <c r="G16" i="2"/>
  <c r="F16" i="2"/>
  <c r="G15" i="2"/>
  <c r="F15" i="2"/>
  <c r="G14" i="2"/>
  <c r="F14" i="2"/>
  <c r="G13" i="2"/>
  <c r="F13" i="2"/>
  <c r="G12" i="2"/>
  <c r="F12" i="2"/>
  <c r="G11" i="2"/>
  <c r="F11" i="2"/>
  <c r="G10" i="2"/>
  <c r="F10" i="2"/>
  <c r="G9" i="2"/>
  <c r="F9" i="2"/>
  <c r="G8" i="2"/>
  <c r="F8" i="2"/>
  <c r="D50" i="2"/>
  <c r="E50" i="2"/>
  <c r="C50" i="2"/>
</calcChain>
</file>

<file path=xl/sharedStrings.xml><?xml version="1.0" encoding="utf-8"?>
<sst xmlns="http://schemas.openxmlformats.org/spreadsheetml/2006/main" count="95" uniqueCount="95">
  <si>
    <t>за период с 01.01.2025г. по 30.06.2025г.</t>
  </si>
  <si>
    <t>Единица измерения: тыс. руб.</t>
  </si>
  <si>
    <t>Наименование показателя</t>
  </si>
  <si>
    <t>Ц.ст.</t>
  </si>
  <si>
    <t>Уточненная роспись/план</t>
  </si>
  <si>
    <t>Кассовый план</t>
  </si>
  <si>
    <t>Касс. расход</t>
  </si>
  <si>
    <t>0100000000</t>
  </si>
  <si>
    <t>0110000000</t>
  </si>
  <si>
    <t>0120000000</t>
  </si>
  <si>
    <t>0130000000</t>
  </si>
  <si>
    <t>0140000000</t>
  </si>
  <si>
    <t>0150000000</t>
  </si>
  <si>
    <t>0160000000</t>
  </si>
  <si>
    <t>0180000000</t>
  </si>
  <si>
    <t>0190000000</t>
  </si>
  <si>
    <t>0200000000</t>
  </si>
  <si>
    <t>0210000000</t>
  </si>
  <si>
    <t>0220000000</t>
  </si>
  <si>
    <t>0230000000</t>
  </si>
  <si>
    <t>0300000000</t>
  </si>
  <si>
    <t>0310000000</t>
  </si>
  <si>
    <t>0320000000</t>
  </si>
  <si>
    <t>0330000000</t>
  </si>
  <si>
    <t>0400000000</t>
  </si>
  <si>
    <t>0410000000</t>
  </si>
  <si>
    <t>0420000000</t>
  </si>
  <si>
    <t>0430000000</t>
  </si>
  <si>
    <t>0440000000</t>
  </si>
  <si>
    <t>0450000000</t>
  </si>
  <si>
    <t>0460000000</t>
  </si>
  <si>
    <t>0470000000</t>
  </si>
  <si>
    <t>0500000000</t>
  </si>
  <si>
    <t>0510000000</t>
  </si>
  <si>
    <t>0520000000</t>
  </si>
  <si>
    <t>0530000000</t>
  </si>
  <si>
    <t>0540000000</t>
  </si>
  <si>
    <t>0600000000</t>
  </si>
  <si>
    <t>0610000000</t>
  </si>
  <si>
    <t>0620000000</t>
  </si>
  <si>
    <t>0630000000</t>
  </si>
  <si>
    <t>0640000000</t>
  </si>
  <si>
    <t>0650000000</t>
  </si>
  <si>
    <t>0660000000</t>
  </si>
  <si>
    <t>0700000000</t>
  </si>
  <si>
    <t>0710000000</t>
  </si>
  <si>
    <t>0800000000</t>
  </si>
  <si>
    <t>0900000000</t>
  </si>
  <si>
    <t>1000000000</t>
  </si>
  <si>
    <t>ВСЕГО РАСХОДОВ:</t>
  </si>
  <si>
    <t>Процент исполнения кассового плана</t>
  </si>
  <si>
    <t>Процент исполнения росписи</t>
  </si>
  <si>
    <t>Анализ исполнения бюджета ЗАТО г. Североморск в части муниципальных программ</t>
  </si>
  <si>
    <t>Муниципальная программа 1. "Улучшение качества и безопасности жизни населения"</t>
  </si>
  <si>
    <t>Подпрограмма 1. "Молодежь Североморска"</t>
  </si>
  <si>
    <t>Подпрограмма 2. "Развитие физической культуры и спорта и формирование здорового образа жизни в ЗАТО г. Североморск"</t>
  </si>
  <si>
    <t>Подпрограмма 3. "Профилактика наркомании, алкоголизма и токсикомании в ЗАТО г. Североморск"</t>
  </si>
  <si>
    <t>Подпрограмма 4. "Дополнительные меры социальной поддержки отдельных категорий граждан ЗАТО г. Североморск"</t>
  </si>
  <si>
    <t>Подпрограмма 5. "Доступная среда в ЗАТО г. Североморск"</t>
  </si>
  <si>
    <t>Подпрограмма 6. "Профилактика правонарушений в ЗАТО г. Североморск"</t>
  </si>
  <si>
    <t>Подпрограмма 8. "Охрана окружающей среды ЗАТО г. Североморск"</t>
  </si>
  <si>
    <t>Подпрограмма 9. "Обеспечение мероприятий гражданской обороны, защиты населения и территории от чрезвычайных ситуаций, мероприятий по предупреждению и ликвидации последствий чрезвычайных ситуаций природного и техногенного характера, реализации мер пожарной безопасности, безопасности на водных объектах в ЗАТО г. Североморск"</t>
  </si>
  <si>
    <t>Муниципальная программа 2. "Развитие конкурентоспособной экономики ЗАТО г. Североморск"</t>
  </si>
  <si>
    <t>Подпрограмма 1. "Развитие малого и среднего предпринимательства, стимулирование инвестиционной деятельности ЗАТО г. Североморск"</t>
  </si>
  <si>
    <t>Подпрограмма 2. "Развитие потребительского рынка ЗАТО г. Североморск"</t>
  </si>
  <si>
    <t>Подпрограмма 3. "Поддержка социально ориентированных некоммерческих организаций"</t>
  </si>
  <si>
    <t>Муниципальная программа 3. "Развитие муниципального управления и гражданского общества"</t>
  </si>
  <si>
    <t>Подпрограмма 1. Создание условий для эффективного использования муниципального имущества ЗАТО г. Североморск</t>
  </si>
  <si>
    <t>Подпрограмма 2. "Развитие информационного общества и системы "Электронный муниципалитет" в ЗАТО г. Североморск"</t>
  </si>
  <si>
    <t>Подпрограмма 3. "Совершенствование организации деятельности органов местного самоуправления"</t>
  </si>
  <si>
    <t>Муниципальная программа 4. "Обеспечение комфортной городской среды в ЗАТО г. Североморск"</t>
  </si>
  <si>
    <t>Подпрограмма 1. "Автомобильные дороги и проезды ЗАТО г. Североморск"</t>
  </si>
  <si>
    <t>Подпрограмма 2. "Комплексная эксплуатация муниципальных объектов уличного (наружного) освещения"</t>
  </si>
  <si>
    <t>Подпрограмма 3. "Энергосбережение и повышение энергоэффективности на территории ЗАТО г. Североморск"</t>
  </si>
  <si>
    <t>Подпрограмма 4. "Подготовка объектов и систем жизнеобеспечения ЗАТО г. Североморск к работе в отопительный период"</t>
  </si>
  <si>
    <t>Подпрограмма 5. "Муниципальный жилищный фонд ЗАТО г. Североморск"</t>
  </si>
  <si>
    <t>Подпрограмма 6. "Осуществление прочих мероприятий по благоустройству в ЗАТО г. Североморск"</t>
  </si>
  <si>
    <t>Подпрограмма 7. "Городские парки и скверы - центры отдыха Североморцев"</t>
  </si>
  <si>
    <t>Муниципальная программа 5. "Развитие образования ЗАТО г. Североморск"</t>
  </si>
  <si>
    <t>Подпрограмма 1. "Развитие дошкольного, общего и дополнительного образования детей"</t>
  </si>
  <si>
    <t>Подпрограмма 2. "Школьное питание"</t>
  </si>
  <si>
    <t>Подпрограмма 3. "Североморск - город без сирот"</t>
  </si>
  <si>
    <t>Подпрограмма 4. "Отдых и оздоровление детей"</t>
  </si>
  <si>
    <t>Муниципальная программа 6. "Культура ЗАТО г. Североморск"</t>
  </si>
  <si>
    <t>Подпрограмма 1. "Совершенствование предоставления дополнительного образования детям в сфере культуры"</t>
  </si>
  <si>
    <t>Подпрограмма 2. "Совершенствование библиотечного, библиографического и информационного обслуживания пользователей"</t>
  </si>
  <si>
    <t>Подпрограмма 3. "Совершенствование организации досуга и развитие творческих способностей граждан"</t>
  </si>
  <si>
    <t>Подпрограмма 4. "Совершенствование музейного обслуживания граждан"</t>
  </si>
  <si>
    <t>Подпрограмма 5. "Сохранение, использование, популяризация и охрана объектов культурного наследия (памятников истории и культуры) ЗАТО г. Североморск"</t>
  </si>
  <si>
    <t>Подпрограмма 6. "Создание условий для обеспечения и развития сферы культуры"</t>
  </si>
  <si>
    <t>Муниципальная программа 7. "Создание условий для эффективного и ответственного управления муниципальными финансами, повышения устойчивости бюджета муниципального образования ЗАТО г. Североморск"</t>
  </si>
  <si>
    <t>Подпрограмма 1. "Управление муниципальными финансами"</t>
  </si>
  <si>
    <t>Муниципальная программа 8. "Формирование современной городской среды ЗАТО г. Североморск"</t>
  </si>
  <si>
    <t>Муниципальная программа 9. "Повышение безопасности дорожного движения и снижение дорожно-транспортного травматизма в ЗАТО г. Североморск"</t>
  </si>
  <si>
    <t>Муниципальная программа 10. Профилактика терроризма, экстремизма и ликвидация последствий проявлений терроризма и экстремизма на территории ЗАТО г. Североморск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</si>
</sst>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2">
    <xf numFmtId="0" fontId="0" fillId="0" borderId="0" xfId="0"/>
    <xf numFmtId="0" fontId="11" fillId="0" borderId="1" xfId="2" applyFont="1"/>
    <xf numFmtId="0" fontId="10" fillId="0" borderId="0" xfId="0" applyFont="1" applyProtection="1">
      <protection locked="0"/>
    </xf>
    <xf numFmtId="0" fontId="7" fillId="0" borderId="1" xfId="2" applyFont="1"/>
    <xf numFmtId="0" fontId="12" fillId="0" borderId="0" xfId="0" applyFont="1" applyProtection="1">
      <protection locked="0"/>
    </xf>
    <xf numFmtId="0" fontId="13" fillId="0" borderId="1" xfId="4" applyFont="1">
      <alignment horizontal="center"/>
    </xf>
    <xf numFmtId="0" fontId="11" fillId="0" borderId="1" xfId="14" applyFont="1">
      <alignment horizontal="left" wrapText="1"/>
    </xf>
    <xf numFmtId="0" fontId="8" fillId="0" borderId="2" xfId="7" applyFont="1" applyAlignment="1">
      <alignment vertical="center" wrapText="1"/>
    </xf>
    <xf numFmtId="1" fontId="8" fillId="0" borderId="2" xfId="8" applyFont="1" applyAlignment="1">
      <alignment horizontal="center" vertical="center" shrinkToFit="1"/>
    </xf>
    <xf numFmtId="4" fontId="8" fillId="0" borderId="2" xfId="9" applyFont="1" applyFill="1" applyAlignment="1">
      <alignment horizontal="right" vertical="center" shrinkToFit="1"/>
    </xf>
    <xf numFmtId="10" fontId="8" fillId="0" borderId="2" xfId="10" applyFont="1" applyFill="1" applyAlignment="1">
      <alignment horizontal="right" vertical="center" shrinkToFit="1"/>
    </xf>
    <xf numFmtId="0" fontId="11" fillId="0" borderId="1" xfId="2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1" fillId="0" borderId="2" xfId="7" applyFont="1" applyAlignment="1">
      <alignment vertical="center" wrapText="1"/>
    </xf>
    <xf numFmtId="1" fontId="11" fillId="0" borderId="2" xfId="8" applyFont="1" applyAlignment="1">
      <alignment horizontal="center" vertical="center" shrinkToFit="1"/>
    </xf>
    <xf numFmtId="4" fontId="11" fillId="0" borderId="2" xfId="9" applyFont="1" applyFill="1" applyAlignment="1">
      <alignment horizontal="right" vertical="center" shrinkToFit="1"/>
    </xf>
    <xf numFmtId="10" fontId="11" fillId="0" borderId="2" xfId="10" applyFont="1" applyFill="1" applyAlignment="1">
      <alignment horizontal="right" vertical="center" shrinkToFit="1"/>
    </xf>
    <xf numFmtId="0" fontId="8" fillId="0" borderId="1" xfId="2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4" fontId="8" fillId="0" borderId="2" xfId="12" applyFont="1" applyFill="1" applyAlignment="1">
      <alignment horizontal="right" vertical="center" shrinkToFit="1"/>
    </xf>
    <xf numFmtId="10" fontId="8" fillId="0" borderId="2" xfId="13" applyFont="1" applyFill="1" applyAlignment="1">
      <alignment horizontal="right" vertical="center" shrinkToFit="1"/>
    </xf>
    <xf numFmtId="0" fontId="11" fillId="0" borderId="1" xfId="14" applyFont="1">
      <alignment horizontal="left" wrapText="1"/>
    </xf>
    <xf numFmtId="0" fontId="9" fillId="0" borderId="0" xfId="0" applyFont="1" applyAlignment="1">
      <alignment horizontal="center" wrapText="1"/>
    </xf>
    <xf numFmtId="0" fontId="7" fillId="0" borderId="1" xfId="4" applyFo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11" applyFont="1" applyAlignment="1">
      <alignment horizontal="left" vertical="center"/>
    </xf>
    <xf numFmtId="10" fontId="8" fillId="0" borderId="2" xfId="0" applyNumberFormat="1" applyFont="1" applyBorder="1" applyAlignment="1">
      <alignment horizontal="center" vertical="center" wrapText="1"/>
    </xf>
    <xf numFmtId="10" fontId="8" fillId="0" borderId="3" xfId="0" applyNumberFormat="1" applyFont="1" applyBorder="1" applyAlignment="1">
      <alignment horizontal="center" vertical="center" wrapText="1"/>
    </xf>
    <xf numFmtId="0" fontId="11" fillId="0" borderId="1" xfId="1" applyFont="1">
      <alignment wrapText="1"/>
    </xf>
    <xf numFmtId="0" fontId="13" fillId="0" borderId="1" xfId="4" applyFont="1">
      <alignment horizontal="center"/>
    </xf>
    <xf numFmtId="0" fontId="11" fillId="0" borderId="1" xfId="5" applyFont="1">
      <alignment horizontal="right"/>
    </xf>
  </cellXfs>
  <cellStyles count="25">
    <cellStyle name="br" xfId="17" xr:uid="{00000000-0005-0000-0000-000011000000}"/>
    <cellStyle name="col" xfId="16" xr:uid="{00000000-0005-0000-0000-000010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2"/>
  <sheetViews>
    <sheetView showGridLines="0" tabSelected="1" zoomScaleNormal="100" zoomScaleSheetLayoutView="100" workbookViewId="0">
      <pane ySplit="7" topLeftCell="A22" activePane="bottomLeft" state="frozen"/>
      <selection pane="bottomLeft" activeCell="C25" sqref="C25:G32"/>
    </sheetView>
  </sheetViews>
  <sheetFormatPr defaultRowHeight="15" outlineLevelRow="1" x14ac:dyDescent="0.25"/>
  <cols>
    <col min="1" max="1" width="40" style="2" customWidth="1"/>
    <col min="2" max="2" width="11.5703125" style="2" customWidth="1"/>
    <col min="3" max="3" width="14.85546875" style="2" customWidth="1"/>
    <col min="4" max="4" width="12" style="2" customWidth="1"/>
    <col min="5" max="5" width="11.5703125" style="2" customWidth="1"/>
    <col min="6" max="7" width="11.140625" style="2" customWidth="1"/>
    <col min="8" max="8" width="9.140625" style="2" customWidth="1"/>
    <col min="9" max="16384" width="9.140625" style="2"/>
  </cols>
  <sheetData>
    <row r="1" spans="1:8" x14ac:dyDescent="0.25">
      <c r="A1" s="29"/>
      <c r="B1" s="29"/>
      <c r="C1" s="29"/>
      <c r="D1" s="1"/>
      <c r="E1" s="1"/>
      <c r="F1" s="1"/>
      <c r="G1" s="1"/>
      <c r="H1" s="1"/>
    </row>
    <row r="2" spans="1:8" s="4" customFormat="1" ht="15.95" customHeight="1" x14ac:dyDescent="0.25">
      <c r="A2" s="22" t="s">
        <v>52</v>
      </c>
      <c r="B2" s="22"/>
      <c r="C2" s="22"/>
      <c r="D2" s="22"/>
      <c r="E2" s="22"/>
      <c r="F2" s="22"/>
      <c r="G2" s="22"/>
      <c r="H2" s="3"/>
    </row>
    <row r="3" spans="1:8" s="4" customFormat="1" ht="15.75" customHeight="1" x14ac:dyDescent="0.2">
      <c r="A3" s="23" t="s">
        <v>0</v>
      </c>
      <c r="B3" s="23"/>
      <c r="C3" s="23"/>
      <c r="D3" s="23"/>
      <c r="E3" s="23"/>
      <c r="F3" s="23"/>
      <c r="G3" s="23"/>
      <c r="H3" s="3"/>
    </row>
    <row r="4" spans="1:8" ht="15.75" customHeight="1" x14ac:dyDescent="0.25">
      <c r="A4" s="30"/>
      <c r="B4" s="30"/>
      <c r="C4" s="30"/>
      <c r="D4" s="30"/>
      <c r="E4" s="30"/>
      <c r="F4" s="30"/>
      <c r="G4" s="5"/>
      <c r="H4" s="1"/>
    </row>
    <row r="5" spans="1:8" ht="12.75" customHeight="1" x14ac:dyDescent="0.25">
      <c r="A5" s="31" t="s">
        <v>1</v>
      </c>
      <c r="B5" s="31"/>
      <c r="C5" s="31"/>
      <c r="D5" s="31"/>
      <c r="E5" s="31"/>
      <c r="F5" s="31"/>
      <c r="G5" s="31"/>
      <c r="H5" s="1"/>
    </row>
    <row r="6" spans="1:8" ht="38.25" customHeight="1" x14ac:dyDescent="0.25">
      <c r="A6" s="24" t="s">
        <v>2</v>
      </c>
      <c r="B6" s="24" t="s">
        <v>3</v>
      </c>
      <c r="C6" s="24" t="s">
        <v>4</v>
      </c>
      <c r="D6" s="24" t="s">
        <v>5</v>
      </c>
      <c r="E6" s="24" t="s">
        <v>6</v>
      </c>
      <c r="F6" s="27" t="s">
        <v>50</v>
      </c>
      <c r="G6" s="24" t="s">
        <v>51</v>
      </c>
      <c r="H6" s="1"/>
    </row>
    <row r="7" spans="1:8" x14ac:dyDescent="0.25">
      <c r="A7" s="25"/>
      <c r="B7" s="25"/>
      <c r="C7" s="25"/>
      <c r="D7" s="25"/>
      <c r="E7" s="25"/>
      <c r="F7" s="28"/>
      <c r="G7" s="25"/>
      <c r="H7" s="1"/>
    </row>
    <row r="8" spans="1:8" s="12" customFormat="1" ht="25.5" x14ac:dyDescent="0.25">
      <c r="A8" s="7" t="s">
        <v>53</v>
      </c>
      <c r="B8" s="8" t="s">
        <v>7</v>
      </c>
      <c r="C8" s="9">
        <v>174806.39932</v>
      </c>
      <c r="D8" s="9">
        <v>37175.653429999998</v>
      </c>
      <c r="E8" s="9">
        <v>35130.231509999998</v>
      </c>
      <c r="F8" s="10">
        <f t="shared" ref="F8:F50" si="0">IF(OR(E8=0, D8=0), 0, E8/D8)</f>
        <v>0.94497953011501379</v>
      </c>
      <c r="G8" s="10">
        <f t="shared" ref="G8:G50" si="1">IF(OR(E8=0, C8=0), 0, E8/C8)</f>
        <v>0.20096650721402204</v>
      </c>
      <c r="H8" s="11"/>
    </row>
    <row r="9" spans="1:8" s="12" customFormat="1" outlineLevel="1" x14ac:dyDescent="0.25">
      <c r="A9" s="13" t="s">
        <v>54</v>
      </c>
      <c r="B9" s="14" t="s">
        <v>8</v>
      </c>
      <c r="C9" s="15">
        <v>17331.26958</v>
      </c>
      <c r="D9" s="15">
        <v>7547.1769000000004</v>
      </c>
      <c r="E9" s="15">
        <v>7374.4684999999999</v>
      </c>
      <c r="F9" s="16">
        <f t="shared" si="0"/>
        <v>0.97711615849364808</v>
      </c>
      <c r="G9" s="16">
        <f t="shared" si="1"/>
        <v>0.4255007670361331</v>
      </c>
      <c r="H9" s="11"/>
    </row>
    <row r="10" spans="1:8" s="12" customFormat="1" ht="38.25" outlineLevel="1" x14ac:dyDescent="0.25">
      <c r="A10" s="13" t="s">
        <v>55</v>
      </c>
      <c r="B10" s="14" t="s">
        <v>9</v>
      </c>
      <c r="C10" s="15">
        <v>15487.054459999999</v>
      </c>
      <c r="D10" s="15">
        <v>5983.7574699999996</v>
      </c>
      <c r="E10" s="15">
        <v>5864.9624700000004</v>
      </c>
      <c r="F10" s="16">
        <f t="shared" si="0"/>
        <v>0.98014708975161735</v>
      </c>
      <c r="G10" s="16">
        <f t="shared" si="1"/>
        <v>0.37870096506395318</v>
      </c>
      <c r="H10" s="11"/>
    </row>
    <row r="11" spans="1:8" s="12" customFormat="1" ht="38.25" outlineLevel="1" x14ac:dyDescent="0.25">
      <c r="A11" s="13" t="s">
        <v>56</v>
      </c>
      <c r="B11" s="14" t="s">
        <v>10</v>
      </c>
      <c r="C11" s="15">
        <v>150</v>
      </c>
      <c r="D11" s="15">
        <v>130</v>
      </c>
      <c r="E11" s="15">
        <v>20</v>
      </c>
      <c r="F11" s="16">
        <f t="shared" si="0"/>
        <v>0.15384615384615385</v>
      </c>
      <c r="G11" s="16">
        <f t="shared" si="1"/>
        <v>0.13333333333333333</v>
      </c>
      <c r="H11" s="11"/>
    </row>
    <row r="12" spans="1:8" s="12" customFormat="1" ht="38.25" outlineLevel="1" x14ac:dyDescent="0.25">
      <c r="A12" s="13" t="s">
        <v>57</v>
      </c>
      <c r="B12" s="14" t="s">
        <v>11</v>
      </c>
      <c r="C12" s="15">
        <v>10871.60406</v>
      </c>
      <c r="D12" s="15">
        <v>5477.8878199999999</v>
      </c>
      <c r="E12" s="15">
        <v>5477.8878199999999</v>
      </c>
      <c r="F12" s="16">
        <f t="shared" si="0"/>
        <v>1</v>
      </c>
      <c r="G12" s="16">
        <f t="shared" si="1"/>
        <v>0.50387116655166342</v>
      </c>
      <c r="H12" s="11"/>
    </row>
    <row r="13" spans="1:8" s="12" customFormat="1" ht="25.5" outlineLevel="1" x14ac:dyDescent="0.25">
      <c r="A13" s="13" t="s">
        <v>58</v>
      </c>
      <c r="B13" s="14" t="s">
        <v>12</v>
      </c>
      <c r="C13" s="15">
        <v>2553.5998599999998</v>
      </c>
      <c r="D13" s="15">
        <v>2032.2998600000001</v>
      </c>
      <c r="E13" s="15">
        <v>2032.2998600000001</v>
      </c>
      <c r="F13" s="16">
        <f t="shared" si="0"/>
        <v>1</v>
      </c>
      <c r="G13" s="16">
        <f t="shared" si="1"/>
        <v>0.7958568183818745</v>
      </c>
      <c r="H13" s="11"/>
    </row>
    <row r="14" spans="1:8" s="12" customFormat="1" ht="25.5" outlineLevel="1" x14ac:dyDescent="0.25">
      <c r="A14" s="13" t="s">
        <v>59</v>
      </c>
      <c r="B14" s="14" t="s">
        <v>13</v>
      </c>
      <c r="C14" s="15">
        <v>40</v>
      </c>
      <c r="D14" s="15">
        <v>0</v>
      </c>
      <c r="E14" s="15">
        <v>0</v>
      </c>
      <c r="F14" s="16">
        <f t="shared" si="0"/>
        <v>0</v>
      </c>
      <c r="G14" s="16">
        <f t="shared" si="1"/>
        <v>0</v>
      </c>
      <c r="H14" s="11"/>
    </row>
    <row r="15" spans="1:8" s="12" customFormat="1" ht="25.5" outlineLevel="1" x14ac:dyDescent="0.25">
      <c r="A15" s="13" t="s">
        <v>60</v>
      </c>
      <c r="B15" s="14" t="s">
        <v>14</v>
      </c>
      <c r="C15" s="15">
        <v>111874.35716</v>
      </c>
      <c r="D15" s="15">
        <v>7037.0158300000003</v>
      </c>
      <c r="E15" s="15">
        <v>6107.6928900000003</v>
      </c>
      <c r="F15" s="16">
        <f t="shared" si="0"/>
        <v>0.86793792106618017</v>
      </c>
      <c r="G15" s="16">
        <f t="shared" si="1"/>
        <v>5.4594216628793012E-2</v>
      </c>
      <c r="H15" s="11"/>
    </row>
    <row r="16" spans="1:8" s="12" customFormat="1" ht="114.75" outlineLevel="1" x14ac:dyDescent="0.25">
      <c r="A16" s="13" t="s">
        <v>61</v>
      </c>
      <c r="B16" s="14" t="s">
        <v>15</v>
      </c>
      <c r="C16" s="15">
        <v>16498.514200000001</v>
      </c>
      <c r="D16" s="15">
        <v>8967.5155500000001</v>
      </c>
      <c r="E16" s="15">
        <v>8252.9199700000008</v>
      </c>
      <c r="F16" s="16">
        <f t="shared" si="0"/>
        <v>0.92031286971116555</v>
      </c>
      <c r="G16" s="16">
        <f t="shared" si="1"/>
        <v>0.50022201211306649</v>
      </c>
      <c r="H16" s="11"/>
    </row>
    <row r="17" spans="1:8" s="18" customFormat="1" ht="38.25" x14ac:dyDescent="0.25">
      <c r="A17" s="7" t="s">
        <v>62</v>
      </c>
      <c r="B17" s="8" t="s">
        <v>16</v>
      </c>
      <c r="C17" s="9">
        <v>4298.6875</v>
      </c>
      <c r="D17" s="9">
        <v>882.25</v>
      </c>
      <c r="E17" s="9">
        <v>882.25</v>
      </c>
      <c r="F17" s="10">
        <f t="shared" si="0"/>
        <v>1</v>
      </c>
      <c r="G17" s="10">
        <f t="shared" si="1"/>
        <v>0.20523706363861063</v>
      </c>
      <c r="H17" s="17"/>
    </row>
    <row r="18" spans="1:8" s="12" customFormat="1" ht="51" outlineLevel="1" x14ac:dyDescent="0.25">
      <c r="A18" s="13" t="s">
        <v>63</v>
      </c>
      <c r="B18" s="14" t="s">
        <v>17</v>
      </c>
      <c r="C18" s="15">
        <v>1110</v>
      </c>
      <c r="D18" s="15">
        <v>0</v>
      </c>
      <c r="E18" s="15">
        <v>0</v>
      </c>
      <c r="F18" s="16">
        <f t="shared" si="0"/>
        <v>0</v>
      </c>
      <c r="G18" s="16">
        <f t="shared" si="1"/>
        <v>0</v>
      </c>
      <c r="H18" s="11"/>
    </row>
    <row r="19" spans="1:8" s="12" customFormat="1" ht="25.5" outlineLevel="1" x14ac:dyDescent="0.25">
      <c r="A19" s="13" t="s">
        <v>64</v>
      </c>
      <c r="B19" s="14" t="s">
        <v>18</v>
      </c>
      <c r="C19" s="15">
        <v>1900</v>
      </c>
      <c r="D19" s="15">
        <v>882.25</v>
      </c>
      <c r="E19" s="15">
        <v>882.25</v>
      </c>
      <c r="F19" s="16">
        <f t="shared" si="0"/>
        <v>1</v>
      </c>
      <c r="G19" s="16">
        <f t="shared" si="1"/>
        <v>0.46434210526315789</v>
      </c>
      <c r="H19" s="11"/>
    </row>
    <row r="20" spans="1:8" s="12" customFormat="1" ht="38.25" outlineLevel="1" x14ac:dyDescent="0.25">
      <c r="A20" s="13" t="s">
        <v>65</v>
      </c>
      <c r="B20" s="14" t="s">
        <v>19</v>
      </c>
      <c r="C20" s="15">
        <v>1288.6875</v>
      </c>
      <c r="D20" s="15">
        <v>0</v>
      </c>
      <c r="E20" s="15">
        <v>0</v>
      </c>
      <c r="F20" s="16">
        <f t="shared" si="0"/>
        <v>0</v>
      </c>
      <c r="G20" s="16">
        <f t="shared" si="1"/>
        <v>0</v>
      </c>
      <c r="H20" s="11"/>
    </row>
    <row r="21" spans="1:8" s="18" customFormat="1" ht="38.25" x14ac:dyDescent="0.25">
      <c r="A21" s="7" t="s">
        <v>66</v>
      </c>
      <c r="B21" s="8" t="s">
        <v>20</v>
      </c>
      <c r="C21" s="9">
        <v>1293595.50694</v>
      </c>
      <c r="D21" s="9">
        <v>526290.84900000005</v>
      </c>
      <c r="E21" s="9">
        <v>519806.12008999998</v>
      </c>
      <c r="F21" s="10">
        <f t="shared" si="0"/>
        <v>0.98767843119005083</v>
      </c>
      <c r="G21" s="10">
        <f t="shared" si="1"/>
        <v>0.40183049284053352</v>
      </c>
      <c r="H21" s="17"/>
    </row>
    <row r="22" spans="1:8" s="12" customFormat="1" ht="38.25" outlineLevel="1" x14ac:dyDescent="0.25">
      <c r="A22" s="13" t="s">
        <v>67</v>
      </c>
      <c r="B22" s="14" t="s">
        <v>21</v>
      </c>
      <c r="C22" s="15">
        <v>1276173.50012</v>
      </c>
      <c r="D22" s="15">
        <v>516829.43621999997</v>
      </c>
      <c r="E22" s="15">
        <v>511470.84516999999</v>
      </c>
      <c r="F22" s="16">
        <f t="shared" si="0"/>
        <v>0.98963179982705363</v>
      </c>
      <c r="G22" s="16">
        <f t="shared" si="1"/>
        <v>0.40078472489979289</v>
      </c>
      <c r="H22" s="11"/>
    </row>
    <row r="23" spans="1:8" s="12" customFormat="1" ht="38.25" outlineLevel="1" x14ac:dyDescent="0.25">
      <c r="A23" s="13" t="s">
        <v>68</v>
      </c>
      <c r="B23" s="14" t="s">
        <v>22</v>
      </c>
      <c r="C23" s="15">
        <v>9480.81682</v>
      </c>
      <c r="D23" s="15">
        <v>5949.3249500000002</v>
      </c>
      <c r="E23" s="15">
        <v>5822.9459500000003</v>
      </c>
      <c r="F23" s="16">
        <f t="shared" si="0"/>
        <v>0.97875742188195658</v>
      </c>
      <c r="G23" s="16">
        <f t="shared" si="1"/>
        <v>0.61418188543801022</v>
      </c>
      <c r="H23" s="11"/>
    </row>
    <row r="24" spans="1:8" s="12" customFormat="1" ht="38.25" outlineLevel="1" x14ac:dyDescent="0.25">
      <c r="A24" s="13" t="s">
        <v>69</v>
      </c>
      <c r="B24" s="14" t="s">
        <v>23</v>
      </c>
      <c r="C24" s="15">
        <v>7941.19</v>
      </c>
      <c r="D24" s="15">
        <v>3512.0878299999999</v>
      </c>
      <c r="E24" s="15">
        <v>2512.32897</v>
      </c>
      <c r="F24" s="16">
        <f t="shared" si="0"/>
        <v>0.71533773971706172</v>
      </c>
      <c r="G24" s="16">
        <f t="shared" si="1"/>
        <v>0.31636681278246714</v>
      </c>
      <c r="H24" s="11"/>
    </row>
    <row r="25" spans="1:8" s="18" customFormat="1" ht="38.25" x14ac:dyDescent="0.25">
      <c r="A25" s="7" t="s">
        <v>70</v>
      </c>
      <c r="B25" s="8" t="s">
        <v>24</v>
      </c>
      <c r="C25" s="9">
        <v>692242.74571000005</v>
      </c>
      <c r="D25" s="9">
        <v>245451.80679</v>
      </c>
      <c r="E25" s="9">
        <v>237487.61317999999</v>
      </c>
      <c r="F25" s="10">
        <f t="shared" si="0"/>
        <v>0.96755292326361275</v>
      </c>
      <c r="G25" s="10">
        <f t="shared" si="1"/>
        <v>0.34306984746574753</v>
      </c>
      <c r="H25" s="17"/>
    </row>
    <row r="26" spans="1:8" s="12" customFormat="1" ht="25.5" outlineLevel="1" x14ac:dyDescent="0.25">
      <c r="A26" s="13" t="s">
        <v>71</v>
      </c>
      <c r="B26" s="14" t="s">
        <v>25</v>
      </c>
      <c r="C26" s="15">
        <v>290865.11713000003</v>
      </c>
      <c r="D26" s="15">
        <v>95300.759170000005</v>
      </c>
      <c r="E26" s="15">
        <v>94094.254490000007</v>
      </c>
      <c r="F26" s="16">
        <f t="shared" si="0"/>
        <v>0.98734003075623145</v>
      </c>
      <c r="G26" s="16">
        <f t="shared" si="1"/>
        <v>0.32349789970842491</v>
      </c>
      <c r="H26" s="11"/>
    </row>
    <row r="27" spans="1:8" s="12" customFormat="1" ht="38.25" outlineLevel="1" x14ac:dyDescent="0.25">
      <c r="A27" s="13" t="s">
        <v>72</v>
      </c>
      <c r="B27" s="14" t="s">
        <v>26</v>
      </c>
      <c r="C27" s="15">
        <v>36633.674070000001</v>
      </c>
      <c r="D27" s="15">
        <v>20506.2497</v>
      </c>
      <c r="E27" s="15">
        <v>18325.773929999999</v>
      </c>
      <c r="F27" s="16">
        <f t="shared" si="0"/>
        <v>0.89366774510699531</v>
      </c>
      <c r="G27" s="16">
        <f t="shared" si="1"/>
        <v>0.50024395300845126</v>
      </c>
      <c r="H27" s="11"/>
    </row>
    <row r="28" spans="1:8" s="12" customFormat="1" ht="38.25" outlineLevel="1" x14ac:dyDescent="0.25">
      <c r="A28" s="13" t="s">
        <v>73</v>
      </c>
      <c r="B28" s="14" t="s">
        <v>27</v>
      </c>
      <c r="C28" s="15">
        <v>11192.77</v>
      </c>
      <c r="D28" s="15">
        <v>5432.74748</v>
      </c>
      <c r="E28" s="15">
        <v>4959.8881300000003</v>
      </c>
      <c r="F28" s="16">
        <f t="shared" si="0"/>
        <v>0.91296128676313892</v>
      </c>
      <c r="G28" s="16">
        <f t="shared" si="1"/>
        <v>0.44313321277932094</v>
      </c>
      <c r="H28" s="11"/>
    </row>
    <row r="29" spans="1:8" s="12" customFormat="1" ht="38.25" outlineLevel="1" x14ac:dyDescent="0.25">
      <c r="A29" s="13" t="s">
        <v>74</v>
      </c>
      <c r="B29" s="14" t="s">
        <v>28</v>
      </c>
      <c r="C29" s="15">
        <v>273</v>
      </c>
      <c r="D29" s="15">
        <v>0</v>
      </c>
      <c r="E29" s="15">
        <v>0</v>
      </c>
      <c r="F29" s="16">
        <f t="shared" si="0"/>
        <v>0</v>
      </c>
      <c r="G29" s="16">
        <f t="shared" si="1"/>
        <v>0</v>
      </c>
      <c r="H29" s="11"/>
    </row>
    <row r="30" spans="1:8" s="12" customFormat="1" ht="25.5" outlineLevel="1" x14ac:dyDescent="0.25">
      <c r="A30" s="13" t="s">
        <v>75</v>
      </c>
      <c r="B30" s="14" t="s">
        <v>29</v>
      </c>
      <c r="C30" s="15">
        <v>118700.92879999999</v>
      </c>
      <c r="D30" s="15">
        <v>59484.167800000003</v>
      </c>
      <c r="E30" s="15">
        <v>57981.80831</v>
      </c>
      <c r="F30" s="16">
        <f t="shared" si="0"/>
        <v>0.9747435402466873</v>
      </c>
      <c r="G30" s="16">
        <f t="shared" si="1"/>
        <v>0.48846971035663878</v>
      </c>
      <c r="H30" s="11"/>
    </row>
    <row r="31" spans="1:8" s="12" customFormat="1" ht="38.25" outlineLevel="1" x14ac:dyDescent="0.25">
      <c r="A31" s="13" t="s">
        <v>76</v>
      </c>
      <c r="B31" s="14" t="s">
        <v>30</v>
      </c>
      <c r="C31" s="15">
        <v>228960.95897000001</v>
      </c>
      <c r="D31" s="15">
        <v>62639.653769999997</v>
      </c>
      <c r="E31" s="15">
        <v>60041.241629999997</v>
      </c>
      <c r="F31" s="16">
        <f t="shared" si="0"/>
        <v>0.95851809542976019</v>
      </c>
      <c r="G31" s="16">
        <f t="shared" si="1"/>
        <v>0.26223353492272455</v>
      </c>
      <c r="H31" s="11"/>
    </row>
    <row r="32" spans="1:8" s="12" customFormat="1" ht="25.5" outlineLevel="1" x14ac:dyDescent="0.25">
      <c r="A32" s="13" t="s">
        <v>77</v>
      </c>
      <c r="B32" s="14" t="s">
        <v>31</v>
      </c>
      <c r="C32" s="15">
        <v>5616.2967399999998</v>
      </c>
      <c r="D32" s="15">
        <v>2088.2288699999999</v>
      </c>
      <c r="E32" s="15">
        <v>2084.64669</v>
      </c>
      <c r="F32" s="16">
        <f t="shared" si="0"/>
        <v>0.99828458458195735</v>
      </c>
      <c r="G32" s="16">
        <f t="shared" si="1"/>
        <v>0.37117816000584047</v>
      </c>
      <c r="H32" s="11"/>
    </row>
    <row r="33" spans="1:8" s="18" customFormat="1" ht="25.5" x14ac:dyDescent="0.25">
      <c r="A33" s="7" t="s">
        <v>78</v>
      </c>
      <c r="B33" s="8" t="s">
        <v>32</v>
      </c>
      <c r="C33" s="9">
        <v>3144842.0742799998</v>
      </c>
      <c r="D33" s="9">
        <v>1763763.3012399999</v>
      </c>
      <c r="E33" s="9">
        <v>1760792.52874</v>
      </c>
      <c r="F33" s="10">
        <f t="shared" si="0"/>
        <v>0.99831566259604598</v>
      </c>
      <c r="G33" s="10">
        <f t="shared" si="1"/>
        <v>0.55989855361596397</v>
      </c>
      <c r="H33" s="17"/>
    </row>
    <row r="34" spans="1:8" s="12" customFormat="1" ht="25.5" outlineLevel="1" x14ac:dyDescent="0.25">
      <c r="A34" s="13" t="s">
        <v>79</v>
      </c>
      <c r="B34" s="14" t="s">
        <v>33</v>
      </c>
      <c r="C34" s="15">
        <v>2924407.1128500002</v>
      </c>
      <c r="D34" s="15">
        <v>1653842.2678499999</v>
      </c>
      <c r="E34" s="15">
        <v>1652041.9476900001</v>
      </c>
      <c r="F34" s="16">
        <f t="shared" si="0"/>
        <v>0.99891143176408215</v>
      </c>
      <c r="G34" s="16">
        <f t="shared" si="1"/>
        <v>0.56491517218339404</v>
      </c>
      <c r="H34" s="11"/>
    </row>
    <row r="35" spans="1:8" s="12" customFormat="1" outlineLevel="1" x14ac:dyDescent="0.25">
      <c r="A35" s="13" t="s">
        <v>80</v>
      </c>
      <c r="B35" s="14" t="s">
        <v>34</v>
      </c>
      <c r="C35" s="15">
        <v>148303.97943000001</v>
      </c>
      <c r="D35" s="15">
        <v>77797.002789999999</v>
      </c>
      <c r="E35" s="15">
        <v>77627.102790000004</v>
      </c>
      <c r="F35" s="16">
        <f t="shared" si="0"/>
        <v>0.99781611123941871</v>
      </c>
      <c r="G35" s="16">
        <f t="shared" si="1"/>
        <v>0.52343236566109996</v>
      </c>
      <c r="H35" s="11"/>
    </row>
    <row r="36" spans="1:8" s="12" customFormat="1" ht="25.5" outlineLevel="1" x14ac:dyDescent="0.25">
      <c r="A36" s="13" t="s">
        <v>81</v>
      </c>
      <c r="B36" s="14" t="s">
        <v>35</v>
      </c>
      <c r="C36" s="15">
        <v>59996.341999999997</v>
      </c>
      <c r="D36" s="15">
        <v>25932.218440000001</v>
      </c>
      <c r="E36" s="15">
        <v>24931.666099999999</v>
      </c>
      <c r="F36" s="16">
        <f t="shared" si="0"/>
        <v>0.9614166315035868</v>
      </c>
      <c r="G36" s="16">
        <f t="shared" si="1"/>
        <v>0.4155531032208597</v>
      </c>
      <c r="H36" s="11"/>
    </row>
    <row r="37" spans="1:8" s="12" customFormat="1" ht="15.75" customHeight="1" outlineLevel="1" x14ac:dyDescent="0.25">
      <c r="A37" s="13" t="s">
        <v>82</v>
      </c>
      <c r="B37" s="14" t="s">
        <v>36</v>
      </c>
      <c r="C37" s="15">
        <v>12134.64</v>
      </c>
      <c r="D37" s="15">
        <v>6191.8121600000004</v>
      </c>
      <c r="E37" s="15">
        <v>6191.8121600000004</v>
      </c>
      <c r="F37" s="16">
        <f t="shared" si="0"/>
        <v>1</v>
      </c>
      <c r="G37" s="16">
        <f t="shared" si="1"/>
        <v>0.51025923801612583</v>
      </c>
      <c r="H37" s="11"/>
    </row>
    <row r="38" spans="1:8" s="18" customFormat="1" ht="25.5" x14ac:dyDescent="0.25">
      <c r="A38" s="7" t="s">
        <v>83</v>
      </c>
      <c r="B38" s="8" t="s">
        <v>37</v>
      </c>
      <c r="C38" s="9">
        <v>619082.34002999996</v>
      </c>
      <c r="D38" s="9">
        <v>318116.37524999998</v>
      </c>
      <c r="E38" s="9">
        <v>316759.01325999998</v>
      </c>
      <c r="F38" s="10">
        <f t="shared" si="0"/>
        <v>0.99573312757341303</v>
      </c>
      <c r="G38" s="10">
        <f t="shared" si="1"/>
        <v>0.51165893901068193</v>
      </c>
      <c r="H38" s="17"/>
    </row>
    <row r="39" spans="1:8" s="12" customFormat="1" ht="38.25" outlineLevel="1" x14ac:dyDescent="0.25">
      <c r="A39" s="13" t="s">
        <v>84</v>
      </c>
      <c r="B39" s="14" t="s">
        <v>38</v>
      </c>
      <c r="C39" s="15">
        <v>169335.75591000001</v>
      </c>
      <c r="D39" s="15">
        <v>104441.55726</v>
      </c>
      <c r="E39" s="15">
        <v>104441.55726</v>
      </c>
      <c r="F39" s="16">
        <f t="shared" si="0"/>
        <v>1</v>
      </c>
      <c r="G39" s="16">
        <f t="shared" si="1"/>
        <v>0.61677202607764348</v>
      </c>
      <c r="H39" s="11"/>
    </row>
    <row r="40" spans="1:8" s="12" customFormat="1" ht="51" outlineLevel="1" x14ac:dyDescent="0.25">
      <c r="A40" s="13" t="s">
        <v>85</v>
      </c>
      <c r="B40" s="14" t="s">
        <v>39</v>
      </c>
      <c r="C40" s="15">
        <v>106772.77955000001</v>
      </c>
      <c r="D40" s="15">
        <v>63367.584060000001</v>
      </c>
      <c r="E40" s="15">
        <v>63367.584060000001</v>
      </c>
      <c r="F40" s="16">
        <f t="shared" si="0"/>
        <v>1</v>
      </c>
      <c r="G40" s="16">
        <f t="shared" si="1"/>
        <v>0.59348070104633699</v>
      </c>
      <c r="H40" s="11"/>
    </row>
    <row r="41" spans="1:8" s="12" customFormat="1" ht="38.25" outlineLevel="1" x14ac:dyDescent="0.25">
      <c r="A41" s="13" t="s">
        <v>86</v>
      </c>
      <c r="B41" s="14" t="s">
        <v>40</v>
      </c>
      <c r="C41" s="15">
        <v>191549.92502</v>
      </c>
      <c r="D41" s="15">
        <v>88608.526400000002</v>
      </c>
      <c r="E41" s="15">
        <v>88498.526400000002</v>
      </c>
      <c r="F41" s="16">
        <f t="shared" si="0"/>
        <v>0.9987585844786151</v>
      </c>
      <c r="G41" s="16">
        <f t="shared" si="1"/>
        <v>0.46201284803823206</v>
      </c>
      <c r="H41" s="11"/>
    </row>
    <row r="42" spans="1:8" s="12" customFormat="1" ht="25.5" outlineLevel="1" x14ac:dyDescent="0.25">
      <c r="A42" s="13" t="s">
        <v>87</v>
      </c>
      <c r="B42" s="14" t="s">
        <v>41</v>
      </c>
      <c r="C42" s="15">
        <v>27266.376929999999</v>
      </c>
      <c r="D42" s="15">
        <v>14364.85468</v>
      </c>
      <c r="E42" s="15">
        <v>14364.85468</v>
      </c>
      <c r="F42" s="16">
        <f t="shared" si="0"/>
        <v>1</v>
      </c>
      <c r="G42" s="16">
        <f t="shared" si="1"/>
        <v>0.52683400940573744</v>
      </c>
      <c r="H42" s="11"/>
    </row>
    <row r="43" spans="1:8" s="12" customFormat="1" ht="51" outlineLevel="1" x14ac:dyDescent="0.25">
      <c r="A43" s="13" t="s">
        <v>88</v>
      </c>
      <c r="B43" s="14" t="s">
        <v>42</v>
      </c>
      <c r="C43" s="15">
        <v>42918</v>
      </c>
      <c r="D43" s="15">
        <v>5480</v>
      </c>
      <c r="E43" s="15">
        <v>5480</v>
      </c>
      <c r="F43" s="16">
        <f t="shared" si="0"/>
        <v>1</v>
      </c>
      <c r="G43" s="16">
        <f t="shared" si="1"/>
        <v>0.12768535346474671</v>
      </c>
      <c r="H43" s="11"/>
    </row>
    <row r="44" spans="1:8" s="12" customFormat="1" ht="25.5" outlineLevel="1" x14ac:dyDescent="0.25">
      <c r="A44" s="13" t="s">
        <v>89</v>
      </c>
      <c r="B44" s="14" t="s">
        <v>43</v>
      </c>
      <c r="C44" s="15">
        <v>81239.502619999999</v>
      </c>
      <c r="D44" s="15">
        <v>41853.852850000003</v>
      </c>
      <c r="E44" s="15">
        <v>40606.490859999998</v>
      </c>
      <c r="F44" s="16">
        <f t="shared" si="0"/>
        <v>0.97019720037554424</v>
      </c>
      <c r="G44" s="16">
        <f t="shared" si="1"/>
        <v>0.49983677337289928</v>
      </c>
      <c r="H44" s="11"/>
    </row>
    <row r="45" spans="1:8" s="18" customFormat="1" ht="76.5" x14ac:dyDescent="0.25">
      <c r="A45" s="7" t="s">
        <v>90</v>
      </c>
      <c r="B45" s="8" t="s">
        <v>44</v>
      </c>
      <c r="C45" s="9">
        <v>31778.057349999999</v>
      </c>
      <c r="D45" s="9">
        <v>16853.851869999999</v>
      </c>
      <c r="E45" s="9">
        <v>16045.94699</v>
      </c>
      <c r="F45" s="10">
        <f t="shared" si="0"/>
        <v>0.95206408088597982</v>
      </c>
      <c r="G45" s="10">
        <f t="shared" si="1"/>
        <v>0.50493794549086879</v>
      </c>
      <c r="H45" s="17"/>
    </row>
    <row r="46" spans="1:8" s="12" customFormat="1" ht="25.5" outlineLevel="1" x14ac:dyDescent="0.25">
      <c r="A46" s="13" t="s">
        <v>91</v>
      </c>
      <c r="B46" s="14" t="s">
        <v>45</v>
      </c>
      <c r="C46" s="15">
        <v>31778.057349999999</v>
      </c>
      <c r="D46" s="15">
        <v>16853.851869999999</v>
      </c>
      <c r="E46" s="15">
        <v>16045.94699</v>
      </c>
      <c r="F46" s="16">
        <f t="shared" si="0"/>
        <v>0.95206408088597982</v>
      </c>
      <c r="G46" s="16">
        <f t="shared" si="1"/>
        <v>0.50493794549086879</v>
      </c>
      <c r="H46" s="11"/>
    </row>
    <row r="47" spans="1:8" s="18" customFormat="1" ht="38.25" x14ac:dyDescent="0.25">
      <c r="A47" s="7" t="s">
        <v>92</v>
      </c>
      <c r="B47" s="8" t="s">
        <v>46</v>
      </c>
      <c r="C47" s="9">
        <v>143908.1691</v>
      </c>
      <c r="D47" s="9">
        <v>3681.8950500000001</v>
      </c>
      <c r="E47" s="9">
        <v>3681.8950500000001</v>
      </c>
      <c r="F47" s="10">
        <f t="shared" si="0"/>
        <v>1</v>
      </c>
      <c r="G47" s="10">
        <f t="shared" si="1"/>
        <v>2.5585031572748985E-2</v>
      </c>
      <c r="H47" s="17"/>
    </row>
    <row r="48" spans="1:8" s="18" customFormat="1" ht="51" x14ac:dyDescent="0.25">
      <c r="A48" s="7" t="s">
        <v>93</v>
      </c>
      <c r="B48" s="8" t="s">
        <v>47</v>
      </c>
      <c r="C48" s="9">
        <v>1298.53485</v>
      </c>
      <c r="D48" s="9">
        <v>1011.66484</v>
      </c>
      <c r="E48" s="9">
        <v>1011.66484</v>
      </c>
      <c r="F48" s="10">
        <f t="shared" si="0"/>
        <v>1</v>
      </c>
      <c r="G48" s="10">
        <f t="shared" si="1"/>
        <v>0.77908177820564462</v>
      </c>
      <c r="H48" s="17"/>
    </row>
    <row r="49" spans="1:8" s="18" customFormat="1" ht="63.75" x14ac:dyDescent="0.25">
      <c r="A49" s="7" t="s">
        <v>94</v>
      </c>
      <c r="B49" s="8" t="s">
        <v>48</v>
      </c>
      <c r="C49" s="9">
        <v>90</v>
      </c>
      <c r="D49" s="9">
        <v>0</v>
      </c>
      <c r="E49" s="9">
        <v>0</v>
      </c>
      <c r="F49" s="10">
        <f t="shared" si="0"/>
        <v>0</v>
      </c>
      <c r="G49" s="10">
        <f t="shared" si="1"/>
        <v>0</v>
      </c>
      <c r="H49" s="17"/>
    </row>
    <row r="50" spans="1:8" s="18" customFormat="1" ht="20.25" customHeight="1" x14ac:dyDescent="0.25">
      <c r="A50" s="26" t="s">
        <v>49</v>
      </c>
      <c r="B50" s="26"/>
      <c r="C50" s="19">
        <f>C8+C17+C21+C25+C33+C38+C45+C47+C48+C49</f>
        <v>6105942.5150800003</v>
      </c>
      <c r="D50" s="19">
        <f t="shared" ref="D50:E50" si="2">D8+D17+D21+D25+D33+D38+D45+D47+D48+D49</f>
        <v>2913227.6474700002</v>
      </c>
      <c r="E50" s="19">
        <f t="shared" si="2"/>
        <v>2891597.2636600002</v>
      </c>
      <c r="F50" s="20">
        <f t="shared" si="0"/>
        <v>0.99257511378186147</v>
      </c>
      <c r="G50" s="20">
        <f t="shared" si="1"/>
        <v>0.47357099358838534</v>
      </c>
      <c r="H50" s="17"/>
    </row>
    <row r="51" spans="1:8" ht="12.75" customHeight="1" x14ac:dyDescent="0.25">
      <c r="A51" s="1"/>
      <c r="B51" s="1"/>
      <c r="C51" s="1"/>
      <c r="D51" s="1"/>
      <c r="E51" s="1"/>
      <c r="F51" s="1"/>
      <c r="G51" s="1"/>
      <c r="H51" s="1"/>
    </row>
    <row r="52" spans="1:8" x14ac:dyDescent="0.25">
      <c r="A52" s="21"/>
      <c r="B52" s="21"/>
      <c r="C52" s="21"/>
      <c r="D52" s="21"/>
      <c r="E52" s="6"/>
      <c r="F52" s="6"/>
      <c r="G52" s="6"/>
      <c r="H52" s="1"/>
    </row>
  </sheetData>
  <mergeCells count="14">
    <mergeCell ref="A1:C1"/>
    <mergeCell ref="A6:A7"/>
    <mergeCell ref="A4:F4"/>
    <mergeCell ref="A5:G5"/>
    <mergeCell ref="B6:B7"/>
    <mergeCell ref="A52:D52"/>
    <mergeCell ref="A2:G2"/>
    <mergeCell ref="A3:G3"/>
    <mergeCell ref="D6:D7"/>
    <mergeCell ref="A50:B50"/>
    <mergeCell ref="F6:F7"/>
    <mergeCell ref="G6:G7"/>
    <mergeCell ref="C6:C7"/>
    <mergeCell ref="E6:E7"/>
  </mergeCells>
  <pageMargins left="0.59027779999999996" right="0.59027779999999996" top="0.59027779999999996" bottom="0.59027779999999996" header="0.39374999999999999" footer="0.39374999999999999"/>
  <pageSetup paperSize="9" scale="74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30.06.2025&lt;/string&gt;&#10;  &lt;/DateInfo&gt;&#10;  &lt;Code&gt;SQUERY_ANAL_ISP_BUDG&lt;/Code&gt;&#10;  &lt;ObjectCode&gt;SQUERY_ANAL_ISP_BUDG&lt;/ObjectCode&gt;&#10;  &lt;DocName&gt;Вариант (новый от 25.02.2021 16_13_36)(Аналитический отчет по исполнению бюджета с произвольной группировкой)&lt;/DocName&gt;&#10;  &lt;VariantName&gt;Вариант (новый от 25.02.2021 16:13:36)&lt;/VariantName&gt;&#10;  &lt;VariantLink&gt;16880578&lt;/VariantLink&gt;&#10;  &lt;ReportCode&gt;6E6A670E3E99463A816BDC781330BE&lt;/ReportCode&gt;&#10;  &lt;SvodReportLink xsi:nil=&quot;true&quot; /&gt;&#10;  &lt;ReportLink&gt;325652&lt;/ReportLink&gt;&#10;&lt;/ShortPrimaryServiceReportArguments&gt;"/>
  </Parameters>
</MailMerge>
</file>

<file path=customXml/itemProps1.xml><?xml version="1.0" encoding="utf-8"?>
<ds:datastoreItem xmlns:ds="http://schemas.openxmlformats.org/officeDocument/2006/customXml" ds:itemID="{0BBB4DEA-7AC9-4C76-AD47-1F0FFC400BC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ZAGAVRINA\ЗагавринаЕВ</dc:creator>
  <cp:lastModifiedBy>ЗагавринаЕВ</cp:lastModifiedBy>
  <cp:lastPrinted>2025-07-28T11:13:13Z</cp:lastPrinted>
  <dcterms:created xsi:type="dcterms:W3CDTF">2025-07-25T07:19:16Z</dcterms:created>
  <dcterms:modified xsi:type="dcterms:W3CDTF">2025-07-28T14:56:49Z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25.02.2021 16_13_36)(Аналитический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25.02.2021 16_13_36)(3).xlsx</vt:lpwstr>
  </property>
  <property fmtid="{D5CDD505-2E9C-101B-9397-08002B2CF9AE}" pid="4" name="Версия клиента">
    <vt:lpwstr>24.2.322.318 (.NET 4.7.2)</vt:lpwstr>
  </property>
  <property fmtid="{D5CDD505-2E9C-101B-9397-08002B2CF9AE}" pid="5" name="Версия базы">
    <vt:lpwstr>24.2.2421.76908622</vt:lpwstr>
  </property>
  <property fmtid="{D5CDD505-2E9C-101B-9397-08002B2CF9AE}" pid="6" name="Тип сервера">
    <vt:lpwstr>MSSQL</vt:lpwstr>
  </property>
  <property fmtid="{D5CDD505-2E9C-101B-9397-08002B2CF9AE}" pid="7" name="Сервер">
    <vt:lpwstr>10.11.1.191</vt:lpwstr>
  </property>
  <property fmtid="{D5CDD505-2E9C-101B-9397-08002B2CF9AE}" pid="8" name="База">
    <vt:lpwstr>Budjet_2025</vt:lpwstr>
  </property>
  <property fmtid="{D5CDD505-2E9C-101B-9397-08002B2CF9AE}" pid="9" name="Пользователь">
    <vt:lpwstr>zagavrina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